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<sst xmlns="http://schemas.openxmlformats.org/spreadsheetml/2006/main" count="103" uniqueCount="79">
  <si>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</si>
  <si>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</si>
  <si>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</si>
  <si>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</si>
  <si>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</si>
  <si>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</si>
  <si>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</si>
  <si>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</si>
  <si>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</si>
  <si>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</si>
  <si>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</si>
  <si>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</si>
  <si>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</si>
  <si>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</si>
  <si>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</si>
  <si>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</si>
  <si>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</si>
  <si>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</si>
  <si>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</si>
  <si>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</si>
  <si>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</si>
  <si>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</si>
  <si>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109668 del 22/12/2017</t>
  </si>
  <si>
    <t>00086 del 07/12/2017</t>
  </si>
  <si>
    <t>000000003799 del 28/12/2017</t>
  </si>
  <si>
    <t>FATTPA 3_17 del 11/12/2017</t>
  </si>
  <si>
    <t>9 PA del 12/01/2018</t>
  </si>
  <si>
    <t>10 PA del 12/01/2018</t>
  </si>
  <si>
    <t>414 del 30/12/2017</t>
  </si>
  <si>
    <t>624 del 31/12/2017</t>
  </si>
  <si>
    <t>8718002215 del 16/01/2018</t>
  </si>
  <si>
    <t>100259 del 30/01/2018</t>
  </si>
  <si>
    <t>8718036742 del 02/02/2018</t>
  </si>
  <si>
    <t>8T00071845 del 06/02/2018</t>
  </si>
  <si>
    <t>8T00068688 del 06/02/2018</t>
  </si>
  <si>
    <t>4220818800002077 del 06/02/2018</t>
  </si>
  <si>
    <t>03/52 del 31/01/2018</t>
  </si>
  <si>
    <t>101047 del 23/02/2018</t>
  </si>
  <si>
    <t>7/25 del 05/03/2018</t>
  </si>
  <si>
    <t>1372 del 06/03/2018</t>
  </si>
  <si>
    <t>13/PA del 12/03/2018</t>
  </si>
  <si>
    <t>8718093457 del 19/03/2018</t>
  </si>
  <si>
    <t>0000122\PA del 14/03/2018</t>
  </si>
  <si>
    <t>102116 del 26/03/2018</t>
  </si>
  <si>
    <t>8718109599 del 06/04/2018</t>
  </si>
  <si>
    <t>2/114 del 13/04/2018</t>
  </si>
  <si>
    <t>4220818800006214 del 06/04/2018</t>
  </si>
  <si>
    <t>08A del 12/04/2018</t>
  </si>
  <si>
    <t>09A del 17/04/2018</t>
  </si>
  <si>
    <t>95 E del 24/04/2018</t>
  </si>
  <si>
    <t>102660 del 20/04/2018</t>
  </si>
  <si>
    <t>46/PA del 26/04/2018</t>
  </si>
  <si>
    <t>44/PA del 26/04/2018</t>
  </si>
  <si>
    <t>45/PA del 26/04/2018</t>
  </si>
  <si>
    <t>209/PA del 27/04/2018</t>
  </si>
  <si>
    <t>210/PA del 27/04/2018</t>
  </si>
  <si>
    <t>16 del 31/01/2018</t>
  </si>
  <si>
    <t>100 del 31/03/2018</t>
  </si>
  <si>
    <t>102 del 31/03/2018</t>
  </si>
  <si>
    <t>114 del 14/04/2018</t>
  </si>
  <si>
    <t>121 del 26/04/2018</t>
  </si>
  <si>
    <t>8718150805 del 09/05/2018</t>
  </si>
  <si>
    <t>74 del 24/03/2018</t>
  </si>
  <si>
    <t>114 E del 12/05/2018</t>
  </si>
  <si>
    <t>7/65 del 22/05/2018</t>
  </si>
  <si>
    <t>FATTPA 1_18 del 23/05/2018</t>
  </si>
  <si>
    <t>2/170 del 24/05/2018</t>
  </si>
  <si>
    <t>103692 del 24/05/2018</t>
  </si>
  <si>
    <t>2/173 del 25/05/2018</t>
  </si>
  <si>
    <t>03/221 del 30/04/2018</t>
  </si>
  <si>
    <t>77 del 24/03/2018</t>
  </si>
  <si>
    <t>113pa del 28/05/2018</t>
  </si>
  <si>
    <t>247/PA del 23/05/2018</t>
  </si>
  <si>
    <t>01-000140 del 31/05/2018</t>
  </si>
  <si>
    <t>FatPAM 175 del 07/06/2018</t>
  </si>
  <si>
    <t>8718192703 del 06/06/2018</t>
  </si>
  <si>
    <t>22 del 13/06/2018</t>
  </si>
  <si>
    <t>2/PA del 18/06/2018</t>
  </si>
  <si>
    <t>104414 del 18/06/2018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</si>
</sst>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57</v>
      </c>
      <c r="B10" s="37"/>
      <c r="C10" s="50">
        <f>SUM(C16:D19)</f>
        <v>134368.39999999997</v>
      </c>
      <c r="D10" s="37"/>
      <c r="E10" s="38">
        <f>('Trimestre 1'!H1+'Trimestre 2'!H1+'Trimestre 3'!H1+'Trimestre 4'!H1)/C10</f>
        <v>-25.302726906028504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21</v>
      </c>
      <c r="C16" s="51">
        <f>'Trimestre 1'!B1</f>
        <v>45596.09999999999</v>
      </c>
      <c r="D16" s="52"/>
      <c r="E16" s="51">
        <f>'Trimestre 1'!G1</f>
        <v>-23.300765854974443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36</v>
      </c>
      <c r="C17" s="51">
        <f>'Trimestre 2'!B1</f>
        <v>88772.29999999999</v>
      </c>
      <c r="D17" s="52"/>
      <c r="E17" s="51">
        <f>'Trimestre 2'!G1</f>
        <v>-26.330993789729455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45596.09999999999</v>
      </c>
      <c r="C1">
        <f>COUNTA(A4:A203)</f>
        <v>21</v>
      </c>
      <c r="G1" s="20">
        <f>IF(B1&lt;&gt;0,H1/B1,0)</f>
        <v>-23.300765854974443</v>
      </c>
      <c r="H1" s="19">
        <f>SUM(H4:H195)</f>
        <v>-1062424.05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10097.18</v>
      </c>
      <c r="C4" s="17">
        <v>43127</v>
      </c>
      <c r="D4" s="17">
        <v>43108</v>
      </c>
      <c r="E4" s="17"/>
      <c r="F4" s="17"/>
      <c r="G4" s="1">
        <f>D4-C4-(F4-E4)</f>
        <v>-19</v>
      </c>
      <c r="H4" s="16">
        <f>B4*G4</f>
        <v>-191846.42</v>
      </c>
    </row>
    <row r="5" spans="1:8" ht="15">
      <c r="A5" s="28" t="s">
        <v>23</v>
      </c>
      <c r="B5" s="16">
        <v>765</v>
      </c>
      <c r="C5" s="17">
        <v>43119</v>
      </c>
      <c r="D5" s="17">
        <v>43108</v>
      </c>
      <c r="E5" s="17"/>
      <c r="F5" s="17"/>
      <c r="G5" s="1">
        <f aca="true" t="shared" si="0" ref="G5:G68">D5-C5-(F5-E5)</f>
        <v>-11</v>
      </c>
      <c r="H5" s="16">
        <f aca="true" t="shared" si="1" ref="H5:H68">B5*G5</f>
        <v>-8415</v>
      </c>
    </row>
    <row r="6" spans="1:8" ht="15">
      <c r="A6" s="28" t="s">
        <v>24</v>
      </c>
      <c r="B6" s="16">
        <v>6270</v>
      </c>
      <c r="C6" s="17">
        <v>43133</v>
      </c>
      <c r="D6" s="17">
        <v>43108</v>
      </c>
      <c r="E6" s="17"/>
      <c r="F6" s="17"/>
      <c r="G6" s="1">
        <f t="shared" si="0"/>
        <v>-25</v>
      </c>
      <c r="H6" s="16">
        <f t="shared" si="1"/>
        <v>-156750</v>
      </c>
    </row>
    <row r="7" spans="1:8" ht="15">
      <c r="A7" s="28" t="s">
        <v>25</v>
      </c>
      <c r="B7" s="16">
        <v>685.7</v>
      </c>
      <c r="C7" s="17">
        <v>43112</v>
      </c>
      <c r="D7" s="17">
        <v>43122</v>
      </c>
      <c r="E7" s="17"/>
      <c r="F7" s="17"/>
      <c r="G7" s="1">
        <f t="shared" si="0"/>
        <v>10</v>
      </c>
      <c r="H7" s="16">
        <f t="shared" si="1"/>
        <v>6857</v>
      </c>
    </row>
    <row r="8" spans="1:8" ht="15">
      <c r="A8" s="28" t="s">
        <v>26</v>
      </c>
      <c r="B8" s="16">
        <v>900</v>
      </c>
      <c r="C8" s="17">
        <v>43149</v>
      </c>
      <c r="D8" s="17">
        <v>43122</v>
      </c>
      <c r="E8" s="17"/>
      <c r="F8" s="17"/>
      <c r="G8" s="1">
        <f t="shared" si="0"/>
        <v>-27</v>
      </c>
      <c r="H8" s="16">
        <f t="shared" si="1"/>
        <v>-24300</v>
      </c>
    </row>
    <row r="9" spans="1:8" ht="15">
      <c r="A9" s="28" t="s">
        <v>27</v>
      </c>
      <c r="B9" s="16">
        <v>1800</v>
      </c>
      <c r="C9" s="17">
        <v>43149</v>
      </c>
      <c r="D9" s="17">
        <v>43122</v>
      </c>
      <c r="E9" s="17"/>
      <c r="F9" s="17"/>
      <c r="G9" s="1">
        <f t="shared" si="0"/>
        <v>-27</v>
      </c>
      <c r="H9" s="16">
        <f t="shared" si="1"/>
        <v>-48600</v>
      </c>
    </row>
    <row r="10" spans="1:8" ht="15">
      <c r="A10" s="28" t="s">
        <v>28</v>
      </c>
      <c r="B10" s="16">
        <v>1090</v>
      </c>
      <c r="C10" s="17">
        <v>43149</v>
      </c>
      <c r="D10" s="17">
        <v>43122</v>
      </c>
      <c r="E10" s="17"/>
      <c r="F10" s="17"/>
      <c r="G10" s="1">
        <f t="shared" si="0"/>
        <v>-27</v>
      </c>
      <c r="H10" s="16">
        <f t="shared" si="1"/>
        <v>-29430</v>
      </c>
    </row>
    <row r="11" spans="1:8" ht="15">
      <c r="A11" s="28" t="s">
        <v>29</v>
      </c>
      <c r="B11" s="16">
        <v>819.67</v>
      </c>
      <c r="C11" s="17">
        <v>43153</v>
      </c>
      <c r="D11" s="17">
        <v>43126</v>
      </c>
      <c r="E11" s="17"/>
      <c r="F11" s="17"/>
      <c r="G11" s="1">
        <f t="shared" si="0"/>
        <v>-27</v>
      </c>
      <c r="H11" s="16">
        <f t="shared" si="1"/>
        <v>-22131.09</v>
      </c>
    </row>
    <row r="12" spans="1:8" ht="15">
      <c r="A12" s="28" t="s">
        <v>30</v>
      </c>
      <c r="B12" s="16">
        <v>76.66</v>
      </c>
      <c r="C12" s="17">
        <v>43153</v>
      </c>
      <c r="D12" s="17">
        <v>43126</v>
      </c>
      <c r="E12" s="17"/>
      <c r="F12" s="17"/>
      <c r="G12" s="1">
        <f t="shared" si="0"/>
        <v>-27</v>
      </c>
      <c r="H12" s="16">
        <f t="shared" si="1"/>
        <v>-2069.8199999999997</v>
      </c>
    </row>
    <row r="13" spans="1:8" ht="15">
      <c r="A13" s="28" t="s">
        <v>31</v>
      </c>
      <c r="B13" s="16">
        <v>10097.18</v>
      </c>
      <c r="C13" s="17">
        <v>43162</v>
      </c>
      <c r="D13" s="17">
        <v>43137</v>
      </c>
      <c r="E13" s="17"/>
      <c r="F13" s="17"/>
      <c r="G13" s="1">
        <f t="shared" si="0"/>
        <v>-25</v>
      </c>
      <c r="H13" s="16">
        <f t="shared" si="1"/>
        <v>-252429.5</v>
      </c>
    </row>
    <row r="14" spans="1:8" ht="15">
      <c r="A14" s="28" t="s">
        <v>32</v>
      </c>
      <c r="B14" s="16">
        <v>67.39</v>
      </c>
      <c r="C14" s="17">
        <v>43167</v>
      </c>
      <c r="D14" s="17">
        <v>43137</v>
      </c>
      <c r="E14" s="17"/>
      <c r="F14" s="17"/>
      <c r="G14" s="1">
        <f t="shared" si="0"/>
        <v>-30</v>
      </c>
      <c r="H14" s="16">
        <f t="shared" si="1"/>
        <v>-2021.7</v>
      </c>
    </row>
    <row r="15" spans="1:8" ht="15">
      <c r="A15" s="28" t="s">
        <v>33</v>
      </c>
      <c r="B15" s="16">
        <v>0.23</v>
      </c>
      <c r="C15" s="17">
        <v>43182</v>
      </c>
      <c r="D15" s="17">
        <v>43152</v>
      </c>
      <c r="E15" s="17"/>
      <c r="F15" s="17"/>
      <c r="G15" s="1">
        <f t="shared" si="0"/>
        <v>-30</v>
      </c>
      <c r="H15" s="16">
        <f t="shared" si="1"/>
        <v>-6.9</v>
      </c>
    </row>
    <row r="16" spans="1:8" ht="15">
      <c r="A16" s="28" t="s">
        <v>34</v>
      </c>
      <c r="B16" s="16">
        <v>0.23</v>
      </c>
      <c r="C16" s="17">
        <v>43182</v>
      </c>
      <c r="D16" s="17">
        <v>43152</v>
      </c>
      <c r="E16" s="17"/>
      <c r="F16" s="17"/>
      <c r="G16" s="1">
        <f t="shared" si="0"/>
        <v>-30</v>
      </c>
      <c r="H16" s="16">
        <f t="shared" si="1"/>
        <v>-6.9</v>
      </c>
    </row>
    <row r="17" spans="1:8" ht="15">
      <c r="A17" s="28" t="s">
        <v>35</v>
      </c>
      <c r="B17" s="16">
        <v>149.31</v>
      </c>
      <c r="C17" s="17">
        <v>43182</v>
      </c>
      <c r="D17" s="17">
        <v>43152</v>
      </c>
      <c r="E17" s="17"/>
      <c r="F17" s="17"/>
      <c r="G17" s="1">
        <f t="shared" si="0"/>
        <v>-30</v>
      </c>
      <c r="H17" s="16">
        <f t="shared" si="1"/>
        <v>-4479.3</v>
      </c>
    </row>
    <row r="18" spans="1:8" ht="15">
      <c r="A18" s="28" t="s">
        <v>36</v>
      </c>
      <c r="B18" s="16">
        <v>264</v>
      </c>
      <c r="C18" s="17">
        <v>43176</v>
      </c>
      <c r="D18" s="17">
        <v>43152</v>
      </c>
      <c r="E18" s="17"/>
      <c r="F18" s="17"/>
      <c r="G18" s="1">
        <f t="shared" si="0"/>
        <v>-24</v>
      </c>
      <c r="H18" s="16">
        <f t="shared" si="1"/>
        <v>-6336</v>
      </c>
    </row>
    <row r="19" spans="1:8" ht="15">
      <c r="A19" s="28" t="s">
        <v>37</v>
      </c>
      <c r="B19" s="16">
        <v>10097.18</v>
      </c>
      <c r="C19" s="17">
        <v>43187</v>
      </c>
      <c r="D19" s="17">
        <v>43164</v>
      </c>
      <c r="E19" s="17"/>
      <c r="F19" s="17"/>
      <c r="G19" s="1">
        <f t="shared" si="0"/>
        <v>-23</v>
      </c>
      <c r="H19" s="16">
        <f t="shared" si="1"/>
        <v>-232235.14</v>
      </c>
    </row>
    <row r="20" spans="1:8" ht="15">
      <c r="A20" s="28" t="s">
        <v>38</v>
      </c>
      <c r="B20" s="16">
        <v>486</v>
      </c>
      <c r="C20" s="17">
        <v>43230</v>
      </c>
      <c r="D20" s="17">
        <v>43165</v>
      </c>
      <c r="E20" s="17"/>
      <c r="F20" s="17"/>
      <c r="G20" s="1">
        <f t="shared" si="0"/>
        <v>-65</v>
      </c>
      <c r="H20" s="16">
        <f t="shared" si="1"/>
        <v>-31590</v>
      </c>
    </row>
    <row r="21" spans="1:8" ht="15">
      <c r="A21" s="28" t="s">
        <v>39</v>
      </c>
      <c r="B21" s="16">
        <v>110</v>
      </c>
      <c r="C21" s="17">
        <v>43196</v>
      </c>
      <c r="D21" s="17">
        <v>43168</v>
      </c>
      <c r="E21" s="17"/>
      <c r="F21" s="17"/>
      <c r="G21" s="1">
        <f t="shared" si="0"/>
        <v>-28</v>
      </c>
      <c r="H21" s="16">
        <f t="shared" si="1"/>
        <v>-3080</v>
      </c>
    </row>
    <row r="22" spans="1:8" ht="15">
      <c r="A22" s="28" t="s">
        <v>40</v>
      </c>
      <c r="B22" s="16">
        <v>1655</v>
      </c>
      <c r="C22" s="17">
        <v>43204</v>
      </c>
      <c r="D22" s="17">
        <v>43174</v>
      </c>
      <c r="E22" s="17"/>
      <c r="F22" s="17"/>
      <c r="G22" s="1">
        <f t="shared" si="0"/>
        <v>-30</v>
      </c>
      <c r="H22" s="16">
        <f t="shared" si="1"/>
        <v>-49650</v>
      </c>
    </row>
    <row r="23" spans="1:8" ht="15">
      <c r="A23" s="28" t="s">
        <v>41</v>
      </c>
      <c r="B23" s="16">
        <v>99.77</v>
      </c>
      <c r="C23" s="17">
        <v>43209</v>
      </c>
      <c r="D23" s="17">
        <v>43185</v>
      </c>
      <c r="E23" s="17"/>
      <c r="F23" s="17"/>
      <c r="G23" s="1">
        <f t="shared" si="0"/>
        <v>-24</v>
      </c>
      <c r="H23" s="16">
        <f t="shared" si="1"/>
        <v>-2394.48</v>
      </c>
    </row>
    <row r="24" spans="1:8" ht="15">
      <c r="A24" s="28" t="s">
        <v>42</v>
      </c>
      <c r="B24" s="16">
        <v>65.6</v>
      </c>
      <c r="C24" s="17">
        <v>43208</v>
      </c>
      <c r="D24" s="17">
        <v>43185</v>
      </c>
      <c r="E24" s="17"/>
      <c r="F24" s="17"/>
      <c r="G24" s="1">
        <f t="shared" si="0"/>
        <v>-23</v>
      </c>
      <c r="H24" s="16">
        <f t="shared" si="1"/>
        <v>-1508.8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88772.29999999999</v>
      </c>
      <c r="C1">
        <f>COUNTA(A4:A203)</f>
        <v>36</v>
      </c>
      <c r="G1" s="20">
        <f>IF(B1&lt;&gt;0,H1/B1,0)</f>
        <v>-26.330993789729455</v>
      </c>
      <c r="H1" s="19">
        <f>SUM(H4:H195)</f>
        <v>-2337462.88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43</v>
      </c>
      <c r="B4" s="16">
        <v>10097.18</v>
      </c>
      <c r="C4" s="17">
        <v>43223</v>
      </c>
      <c r="D4" s="17">
        <v>43195</v>
      </c>
      <c r="E4" s="17"/>
      <c r="F4" s="17"/>
      <c r="G4" s="1">
        <f>D4-C4-(F4-E4)</f>
        <v>-28</v>
      </c>
      <c r="H4" s="16">
        <f>B4*G4</f>
        <v>-282721.04000000004</v>
      </c>
    </row>
    <row r="5" spans="1:8" ht="15">
      <c r="A5" s="28" t="s">
        <v>44</v>
      </c>
      <c r="B5" s="16">
        <v>43.08</v>
      </c>
      <c r="C5" s="17">
        <v>43230</v>
      </c>
      <c r="D5" s="17">
        <v>43202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-1206.24</v>
      </c>
    </row>
    <row r="6" spans="1:8" ht="15">
      <c r="A6" s="28" t="s">
        <v>45</v>
      </c>
      <c r="B6" s="16">
        <v>110</v>
      </c>
      <c r="C6" s="17">
        <v>43236</v>
      </c>
      <c r="D6" s="17">
        <v>43207</v>
      </c>
      <c r="E6" s="17"/>
      <c r="F6" s="17"/>
      <c r="G6" s="1">
        <f t="shared" si="0"/>
        <v>-29</v>
      </c>
      <c r="H6" s="16">
        <f t="shared" si="1"/>
        <v>-3190</v>
      </c>
    </row>
    <row r="7" spans="1:8" ht="15">
      <c r="A7" s="28" t="s">
        <v>46</v>
      </c>
      <c r="B7" s="16">
        <v>139.28</v>
      </c>
      <c r="C7" s="17">
        <v>43238</v>
      </c>
      <c r="D7" s="17">
        <v>43209</v>
      </c>
      <c r="E7" s="17"/>
      <c r="F7" s="17"/>
      <c r="G7" s="1">
        <f t="shared" si="0"/>
        <v>-29</v>
      </c>
      <c r="H7" s="16">
        <f t="shared" si="1"/>
        <v>-4039.12</v>
      </c>
    </row>
    <row r="8" spans="1:8" ht="15">
      <c r="A8" s="28" t="s">
        <v>47</v>
      </c>
      <c r="B8" s="16">
        <v>2370</v>
      </c>
      <c r="C8" s="17">
        <v>43236</v>
      </c>
      <c r="D8" s="17">
        <v>43209</v>
      </c>
      <c r="E8" s="17"/>
      <c r="F8" s="17"/>
      <c r="G8" s="1">
        <f t="shared" si="0"/>
        <v>-27</v>
      </c>
      <c r="H8" s="16">
        <f t="shared" si="1"/>
        <v>-63990</v>
      </c>
    </row>
    <row r="9" spans="1:8" ht="15">
      <c r="A9" s="28" t="s">
        <v>48</v>
      </c>
      <c r="B9" s="16">
        <v>1546</v>
      </c>
      <c r="C9" s="17">
        <v>43239</v>
      </c>
      <c r="D9" s="17">
        <v>43209</v>
      </c>
      <c r="E9" s="17"/>
      <c r="F9" s="17"/>
      <c r="G9" s="1">
        <f t="shared" si="0"/>
        <v>-30</v>
      </c>
      <c r="H9" s="16">
        <f t="shared" si="1"/>
        <v>-46380</v>
      </c>
    </row>
    <row r="10" spans="1:8" ht="15">
      <c r="A10" s="28" t="s">
        <v>49</v>
      </c>
      <c r="B10" s="16">
        <v>7702.08</v>
      </c>
      <c r="C10" s="17">
        <v>43246</v>
      </c>
      <c r="D10" s="17">
        <v>43216</v>
      </c>
      <c r="E10" s="17"/>
      <c r="F10" s="17"/>
      <c r="G10" s="1">
        <f t="shared" si="0"/>
        <v>-30</v>
      </c>
      <c r="H10" s="16">
        <f t="shared" si="1"/>
        <v>-231062.4</v>
      </c>
    </row>
    <row r="11" spans="1:8" ht="15">
      <c r="A11" s="28" t="s">
        <v>50</v>
      </c>
      <c r="B11" s="16">
        <v>10097.18</v>
      </c>
      <c r="C11" s="17">
        <v>43243</v>
      </c>
      <c r="D11" s="17">
        <v>43223</v>
      </c>
      <c r="E11" s="17"/>
      <c r="F11" s="17"/>
      <c r="G11" s="1">
        <f t="shared" si="0"/>
        <v>-20</v>
      </c>
      <c r="H11" s="16">
        <f t="shared" si="1"/>
        <v>-201943.6</v>
      </c>
    </row>
    <row r="12" spans="1:8" ht="15">
      <c r="A12" s="28" t="s">
        <v>51</v>
      </c>
      <c r="B12" s="16">
        <v>825</v>
      </c>
      <c r="C12" s="17">
        <v>43247</v>
      </c>
      <c r="D12" s="17">
        <v>43223</v>
      </c>
      <c r="E12" s="17"/>
      <c r="F12" s="17"/>
      <c r="G12" s="1">
        <f t="shared" si="0"/>
        <v>-24</v>
      </c>
      <c r="H12" s="16">
        <f t="shared" si="1"/>
        <v>-19800</v>
      </c>
    </row>
    <row r="13" spans="1:8" ht="15">
      <c r="A13" s="28" t="s">
        <v>52</v>
      </c>
      <c r="B13" s="16">
        <v>43.91</v>
      </c>
      <c r="C13" s="17">
        <v>43247</v>
      </c>
      <c r="D13" s="17">
        <v>43223</v>
      </c>
      <c r="E13" s="17"/>
      <c r="F13" s="17"/>
      <c r="G13" s="1">
        <f t="shared" si="0"/>
        <v>-24</v>
      </c>
      <c r="H13" s="16">
        <f t="shared" si="1"/>
        <v>-1053.84</v>
      </c>
    </row>
    <row r="14" spans="1:8" ht="15">
      <c r="A14" s="28" t="s">
        <v>53</v>
      </c>
      <c r="B14" s="16">
        <v>200</v>
      </c>
      <c r="C14" s="17">
        <v>43247</v>
      </c>
      <c r="D14" s="17">
        <v>43223</v>
      </c>
      <c r="E14" s="17"/>
      <c r="F14" s="17"/>
      <c r="G14" s="1">
        <f t="shared" si="0"/>
        <v>-24</v>
      </c>
      <c r="H14" s="16">
        <f t="shared" si="1"/>
        <v>-4800</v>
      </c>
    </row>
    <row r="15" spans="1:8" ht="15">
      <c r="A15" s="28" t="s">
        <v>54</v>
      </c>
      <c r="B15" s="16">
        <v>1200</v>
      </c>
      <c r="C15" s="17">
        <v>43253</v>
      </c>
      <c r="D15" s="17">
        <v>43227</v>
      </c>
      <c r="E15" s="17"/>
      <c r="F15" s="17"/>
      <c r="G15" s="1">
        <f t="shared" si="0"/>
        <v>-26</v>
      </c>
      <c r="H15" s="16">
        <f t="shared" si="1"/>
        <v>-31200</v>
      </c>
    </row>
    <row r="16" spans="1:8" ht="15">
      <c r="A16" s="28" t="s">
        <v>55</v>
      </c>
      <c r="B16" s="16">
        <v>250</v>
      </c>
      <c r="C16" s="17">
        <v>43253</v>
      </c>
      <c r="D16" s="17">
        <v>43227</v>
      </c>
      <c r="E16" s="17"/>
      <c r="F16" s="17"/>
      <c r="G16" s="1">
        <f t="shared" si="0"/>
        <v>-26</v>
      </c>
      <c r="H16" s="16">
        <f t="shared" si="1"/>
        <v>-6500</v>
      </c>
    </row>
    <row r="17" spans="1:8" ht="15">
      <c r="A17" s="28" t="s">
        <v>56</v>
      </c>
      <c r="B17" s="16">
        <v>440</v>
      </c>
      <c r="C17" s="17">
        <v>43253</v>
      </c>
      <c r="D17" s="17">
        <v>43227</v>
      </c>
      <c r="E17" s="17"/>
      <c r="F17" s="17"/>
      <c r="G17" s="1">
        <f t="shared" si="0"/>
        <v>-26</v>
      </c>
      <c r="H17" s="16">
        <f t="shared" si="1"/>
        <v>-11440</v>
      </c>
    </row>
    <row r="18" spans="1:8" ht="15">
      <c r="A18" s="28" t="s">
        <v>57</v>
      </c>
      <c r="B18" s="16">
        <v>810</v>
      </c>
      <c r="C18" s="17">
        <v>43253</v>
      </c>
      <c r="D18" s="17">
        <v>43227</v>
      </c>
      <c r="E18" s="17"/>
      <c r="F18" s="17"/>
      <c r="G18" s="1">
        <f t="shared" si="0"/>
        <v>-26</v>
      </c>
      <c r="H18" s="16">
        <f t="shared" si="1"/>
        <v>-21060</v>
      </c>
    </row>
    <row r="19" spans="1:8" ht="15">
      <c r="A19" s="28" t="s">
        <v>58</v>
      </c>
      <c r="B19" s="16">
        <v>180</v>
      </c>
      <c r="C19" s="17">
        <v>43253</v>
      </c>
      <c r="D19" s="17">
        <v>43227</v>
      </c>
      <c r="E19" s="17"/>
      <c r="F19" s="17"/>
      <c r="G19" s="1">
        <f t="shared" si="0"/>
        <v>-26</v>
      </c>
      <c r="H19" s="16">
        <f t="shared" si="1"/>
        <v>-4680</v>
      </c>
    </row>
    <row r="20" spans="1:8" ht="15">
      <c r="A20" s="28" t="s">
        <v>59</v>
      </c>
      <c r="B20" s="16">
        <v>780</v>
      </c>
      <c r="C20" s="17">
        <v>43253</v>
      </c>
      <c r="D20" s="17">
        <v>43227</v>
      </c>
      <c r="E20" s="17"/>
      <c r="F20" s="17"/>
      <c r="G20" s="1">
        <f t="shared" si="0"/>
        <v>-26</v>
      </c>
      <c r="H20" s="16">
        <f t="shared" si="1"/>
        <v>-20280</v>
      </c>
    </row>
    <row r="21" spans="1:8" ht="15">
      <c r="A21" s="28" t="s">
        <v>60</v>
      </c>
      <c r="B21" s="16">
        <v>855</v>
      </c>
      <c r="C21" s="17">
        <v>43253</v>
      </c>
      <c r="D21" s="17">
        <v>43227</v>
      </c>
      <c r="E21" s="17"/>
      <c r="F21" s="17"/>
      <c r="G21" s="1">
        <f t="shared" si="0"/>
        <v>-26</v>
      </c>
      <c r="H21" s="16">
        <f t="shared" si="1"/>
        <v>-22230</v>
      </c>
    </row>
    <row r="22" spans="1:8" ht="15">
      <c r="A22" s="28" t="s">
        <v>61</v>
      </c>
      <c r="B22" s="16">
        <v>48.93</v>
      </c>
      <c r="C22" s="17">
        <v>43260</v>
      </c>
      <c r="D22" s="17">
        <v>43238</v>
      </c>
      <c r="E22" s="17"/>
      <c r="F22" s="17"/>
      <c r="G22" s="1">
        <f t="shared" si="0"/>
        <v>-22</v>
      </c>
      <c r="H22" s="16">
        <f t="shared" si="1"/>
        <v>-1076.46</v>
      </c>
    </row>
    <row r="23" spans="1:8" ht="15">
      <c r="A23" s="28" t="s">
        <v>62</v>
      </c>
      <c r="B23" s="16">
        <v>180</v>
      </c>
      <c r="C23" s="17">
        <v>43261</v>
      </c>
      <c r="D23" s="17">
        <v>43238</v>
      </c>
      <c r="E23" s="17"/>
      <c r="F23" s="17"/>
      <c r="G23" s="1">
        <f t="shared" si="0"/>
        <v>-23</v>
      </c>
      <c r="H23" s="16">
        <f t="shared" si="1"/>
        <v>-4140</v>
      </c>
    </row>
    <row r="24" spans="1:8" ht="15">
      <c r="A24" s="28" t="s">
        <v>63</v>
      </c>
      <c r="B24" s="16">
        <v>17971.52</v>
      </c>
      <c r="C24" s="17">
        <v>43267</v>
      </c>
      <c r="D24" s="17">
        <v>43241</v>
      </c>
      <c r="E24" s="17"/>
      <c r="F24" s="17"/>
      <c r="G24" s="1">
        <f t="shared" si="0"/>
        <v>-26</v>
      </c>
      <c r="H24" s="16">
        <f t="shared" si="1"/>
        <v>-467259.52</v>
      </c>
    </row>
    <row r="25" spans="1:8" ht="15">
      <c r="A25" s="28" t="s">
        <v>64</v>
      </c>
      <c r="B25" s="16">
        <v>292.77</v>
      </c>
      <c r="C25" s="17">
        <v>43273</v>
      </c>
      <c r="D25" s="17">
        <v>43244</v>
      </c>
      <c r="E25" s="17"/>
      <c r="F25" s="17"/>
      <c r="G25" s="1">
        <f t="shared" si="0"/>
        <v>-29</v>
      </c>
      <c r="H25" s="16">
        <f t="shared" si="1"/>
        <v>-8490.33</v>
      </c>
    </row>
    <row r="26" spans="1:8" ht="15">
      <c r="A26" s="28" t="s">
        <v>65</v>
      </c>
      <c r="B26" s="16">
        <v>1200</v>
      </c>
      <c r="C26" s="17">
        <v>43274</v>
      </c>
      <c r="D26" s="17">
        <v>43244</v>
      </c>
      <c r="E26" s="17"/>
      <c r="F26" s="17"/>
      <c r="G26" s="1">
        <f t="shared" si="0"/>
        <v>-30</v>
      </c>
      <c r="H26" s="16">
        <f t="shared" si="1"/>
        <v>-36000</v>
      </c>
    </row>
    <row r="27" spans="1:8" ht="15">
      <c r="A27" s="28" t="s">
        <v>66</v>
      </c>
      <c r="B27" s="16">
        <v>1022</v>
      </c>
      <c r="C27" s="17">
        <v>43275</v>
      </c>
      <c r="D27" s="17">
        <v>43249</v>
      </c>
      <c r="E27" s="17"/>
      <c r="F27" s="17"/>
      <c r="G27" s="1">
        <f t="shared" si="0"/>
        <v>-26</v>
      </c>
      <c r="H27" s="16">
        <f t="shared" si="1"/>
        <v>-26572</v>
      </c>
    </row>
    <row r="28" spans="1:8" ht="15">
      <c r="A28" s="28" t="s">
        <v>67</v>
      </c>
      <c r="B28" s="16">
        <v>10097.18</v>
      </c>
      <c r="C28" s="17">
        <v>43275</v>
      </c>
      <c r="D28" s="17">
        <v>43249</v>
      </c>
      <c r="E28" s="17"/>
      <c r="F28" s="17"/>
      <c r="G28" s="1">
        <f t="shared" si="0"/>
        <v>-26</v>
      </c>
      <c r="H28" s="16">
        <f t="shared" si="1"/>
        <v>-262526.68</v>
      </c>
    </row>
    <row r="29" spans="1:8" ht="15">
      <c r="A29" s="28" t="s">
        <v>68</v>
      </c>
      <c r="B29" s="16">
        <v>368.85</v>
      </c>
      <c r="C29" s="17">
        <v>43278</v>
      </c>
      <c r="D29" s="17">
        <v>43249</v>
      </c>
      <c r="E29" s="17"/>
      <c r="F29" s="17"/>
      <c r="G29" s="1">
        <f t="shared" si="0"/>
        <v>-29</v>
      </c>
      <c r="H29" s="16">
        <f t="shared" si="1"/>
        <v>-10696.650000000001</v>
      </c>
    </row>
    <row r="30" spans="1:8" ht="15">
      <c r="A30" s="28" t="s">
        <v>69</v>
      </c>
      <c r="B30" s="16">
        <v>264</v>
      </c>
      <c r="C30" s="17">
        <v>43278</v>
      </c>
      <c r="D30" s="17">
        <v>43249</v>
      </c>
      <c r="E30" s="17"/>
      <c r="F30" s="17"/>
      <c r="G30" s="1">
        <f t="shared" si="0"/>
        <v>-29</v>
      </c>
      <c r="H30" s="16">
        <f t="shared" si="1"/>
        <v>-7656</v>
      </c>
    </row>
    <row r="31" spans="1:8" ht="15">
      <c r="A31" s="28" t="s">
        <v>70</v>
      </c>
      <c r="B31" s="16">
        <v>520</v>
      </c>
      <c r="C31" s="17">
        <v>43279</v>
      </c>
      <c r="D31" s="17">
        <v>43252</v>
      </c>
      <c r="E31" s="17"/>
      <c r="F31" s="17"/>
      <c r="G31" s="1">
        <f t="shared" si="0"/>
        <v>-27</v>
      </c>
      <c r="H31" s="16">
        <f t="shared" si="1"/>
        <v>-14040</v>
      </c>
    </row>
    <row r="32" spans="1:8" ht="15">
      <c r="A32" s="28" t="s">
        <v>71</v>
      </c>
      <c r="B32" s="16">
        <v>354.26</v>
      </c>
      <c r="C32" s="17">
        <v>43279</v>
      </c>
      <c r="D32" s="17">
        <v>43252</v>
      </c>
      <c r="E32" s="17"/>
      <c r="F32" s="17"/>
      <c r="G32" s="1">
        <f t="shared" si="0"/>
        <v>-27</v>
      </c>
      <c r="H32" s="16">
        <f t="shared" si="1"/>
        <v>-9565.02</v>
      </c>
    </row>
    <row r="33" spans="1:8" ht="15">
      <c r="A33" s="28" t="s">
        <v>72</v>
      </c>
      <c r="B33" s="16">
        <v>150</v>
      </c>
      <c r="C33" s="17">
        <v>43280</v>
      </c>
      <c r="D33" s="17">
        <v>43252</v>
      </c>
      <c r="E33" s="17"/>
      <c r="F33" s="17"/>
      <c r="G33" s="1">
        <f t="shared" si="0"/>
        <v>-28</v>
      </c>
      <c r="H33" s="16">
        <f t="shared" si="1"/>
        <v>-4200</v>
      </c>
    </row>
    <row r="34" spans="1:8" ht="15">
      <c r="A34" s="28" t="s">
        <v>73</v>
      </c>
      <c r="B34" s="16">
        <v>759.51</v>
      </c>
      <c r="C34" s="17">
        <v>43294</v>
      </c>
      <c r="D34" s="17">
        <v>43265</v>
      </c>
      <c r="E34" s="17"/>
      <c r="F34" s="17"/>
      <c r="G34" s="1">
        <f t="shared" si="0"/>
        <v>-29</v>
      </c>
      <c r="H34" s="16">
        <f t="shared" si="1"/>
        <v>-22025.79</v>
      </c>
    </row>
    <row r="35" spans="1:8" ht="15">
      <c r="A35" s="28" t="s">
        <v>74</v>
      </c>
      <c r="B35" s="16">
        <v>3300</v>
      </c>
      <c r="C35" s="17">
        <v>43292</v>
      </c>
      <c r="D35" s="17">
        <v>43265</v>
      </c>
      <c r="E35" s="17"/>
      <c r="F35" s="17"/>
      <c r="G35" s="1">
        <f t="shared" si="0"/>
        <v>-27</v>
      </c>
      <c r="H35" s="16">
        <f t="shared" si="1"/>
        <v>-89100</v>
      </c>
    </row>
    <row r="36" spans="1:8" ht="15">
      <c r="A36" s="28" t="s">
        <v>75</v>
      </c>
      <c r="B36" s="16">
        <v>57.39</v>
      </c>
      <c r="C36" s="17">
        <v>43289</v>
      </c>
      <c r="D36" s="17">
        <v>43266</v>
      </c>
      <c r="E36" s="17"/>
      <c r="F36" s="17"/>
      <c r="G36" s="1">
        <f t="shared" si="0"/>
        <v>-23</v>
      </c>
      <c r="H36" s="16">
        <f t="shared" si="1"/>
        <v>-1319.97</v>
      </c>
    </row>
    <row r="37" spans="1:8" ht="15">
      <c r="A37" s="28" t="s">
        <v>76</v>
      </c>
      <c r="B37" s="16">
        <v>4200</v>
      </c>
      <c r="C37" s="17">
        <v>43295</v>
      </c>
      <c r="D37" s="17">
        <v>43272</v>
      </c>
      <c r="E37" s="17"/>
      <c r="F37" s="17"/>
      <c r="G37" s="1">
        <f t="shared" si="0"/>
        <v>-23</v>
      </c>
      <c r="H37" s="16">
        <f t="shared" si="1"/>
        <v>-96600</v>
      </c>
    </row>
    <row r="38" spans="1:8" ht="15">
      <c r="A38" s="28" t="s">
        <v>77</v>
      </c>
      <c r="B38" s="16">
        <v>200</v>
      </c>
      <c r="C38" s="17">
        <v>43301</v>
      </c>
      <c r="D38" s="17">
        <v>43272</v>
      </c>
      <c r="E38" s="17"/>
      <c r="F38" s="17"/>
      <c r="G38" s="1">
        <f t="shared" si="0"/>
        <v>-29</v>
      </c>
      <c r="H38" s="16">
        <f t="shared" si="1"/>
        <v>-5800</v>
      </c>
    </row>
    <row r="39" spans="1:8" ht="15">
      <c r="A39" s="28" t="s">
        <v>78</v>
      </c>
      <c r="B39" s="16">
        <v>10097.18</v>
      </c>
      <c r="C39" s="17">
        <v>43301</v>
      </c>
      <c r="D39" s="17">
        <v>43272</v>
      </c>
      <c r="E39" s="17"/>
      <c r="F39" s="17"/>
      <c r="G39" s="1">
        <f t="shared" si="0"/>
        <v>-29</v>
      </c>
      <c r="H39" s="16">
        <f t="shared" si="1"/>
        <v>-292818.22000000003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2018-07-02T06:57:39Z</dcterms:modified>
  <cp:category/>
  <cp:version/>
  <cp:contentType/>
  <cp:contentStatus/>
</cp:coreProperties>
</file>