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<sst xmlns="http://schemas.openxmlformats.org/spreadsheetml/2006/main" count="69" uniqueCount="45">
  <si>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</si>
  <si>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</si>
  <si>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</si>
  <si>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</si>
  <si>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</si>
  <si>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</si>
  <si>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</si>
  <si>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</si>
  <si>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</si>
  <si>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</si>
  <si>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</si>
  <si>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</si>
  <si>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</si>
  <si>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</si>
  <si>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</si>
  <si>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</si>
  <si>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</si>
  <si>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</si>
  <si>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</si>
  <si>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</si>
  <si>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</si>
  <si>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</si>
  <si>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110839 del 23/12/2016</t>
  </si>
  <si>
    <t>000000002098 del 22/12/2016</t>
  </si>
  <si>
    <t>00088 del 01/12/2016</t>
  </si>
  <si>
    <t>00096 del 15/12/2016</t>
  </si>
  <si>
    <t>01/883 del 27/12/2016</t>
  </si>
  <si>
    <t>E-155 del 22/12/2016</t>
  </si>
  <si>
    <t>01/882 del 27/12/2016</t>
  </si>
  <si>
    <t>4260 del 29/11/2016</t>
  </si>
  <si>
    <t>4 del 10/01/2017</t>
  </si>
  <si>
    <t>1/001 del 13/09/2016</t>
  </si>
  <si>
    <t>03/27 del 26/01/2017</t>
  </si>
  <si>
    <t>8717024649 del 27/01/2017</t>
  </si>
  <si>
    <t>100217 del 25/01/2017</t>
  </si>
  <si>
    <t>38 del 31/01/2017</t>
  </si>
  <si>
    <t>111518 del 31/12/2016</t>
  </si>
  <si>
    <t>V3-3003 del 06/02/2017</t>
  </si>
  <si>
    <t>86 PA del 14/02/2017</t>
  </si>
  <si>
    <t>11 PA del 12/01/2017</t>
  </si>
  <si>
    <t>1/PA del 21/02/2017</t>
  </si>
  <si>
    <t>10 PA del 12/01/2017</t>
  </si>
  <si>
    <t>8717056812 del 22/02/2017</t>
  </si>
  <si>
    <t>100851 del 24/02/2017</t>
  </si>
  <si>
    <t>12 del 07/03/2017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</si>
</sst>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23</v>
      </c>
      <c r="B10" s="37"/>
      <c r="C10" s="50">
        <f>SUM(C16:D19)</f>
        <v>85313.19000000002</v>
      </c>
      <c r="D10" s="37"/>
      <c r="E10" s="38">
        <f>('Trimestre 1'!H1+'Trimestre 2'!H1+'Trimestre 3'!H1+'Trimestre 4'!H1)/C10</f>
        <v>-12.743196333415733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23</v>
      </c>
      <c r="C16" s="51">
        <f>'Trimestre 1'!B1</f>
        <v>85313.19000000002</v>
      </c>
      <c r="D16" s="52"/>
      <c r="E16" s="51">
        <f>'Trimestre 1'!G1</f>
        <v>-12.743196333415733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85313.19000000002</v>
      </c>
      <c r="C1">
        <f>COUNTA(A4:A203)</f>
        <v>23</v>
      </c>
      <c r="G1" s="20">
        <f>IF(B1&lt;&gt;0,H1/B1,0)</f>
        <v>-12.743196333415733</v>
      </c>
      <c r="H1" s="19">
        <f>SUM(H4:H195)</f>
        <v>-1087162.73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10097.18</v>
      </c>
      <c r="C4" s="17">
        <v>42761</v>
      </c>
      <c r="D4" s="17">
        <v>42744</v>
      </c>
      <c r="E4" s="17"/>
      <c r="F4" s="17"/>
      <c r="G4" s="1">
        <f>D4-C4-(F4-E4)</f>
        <v>-17</v>
      </c>
      <c r="H4" s="16">
        <f>B4*G4</f>
        <v>-171652.06</v>
      </c>
    </row>
    <row r="5" spans="1:8" ht="15">
      <c r="A5" s="28" t="s">
        <v>23</v>
      </c>
      <c r="B5" s="16">
        <v>6292</v>
      </c>
      <c r="C5" s="17">
        <v>42761</v>
      </c>
      <c r="D5" s="17">
        <v>42744</v>
      </c>
      <c r="E5" s="17"/>
      <c r="F5" s="17"/>
      <c r="G5" s="1">
        <f aca="true" t="shared" si="0" ref="G5:G68">D5-C5-(F5-E5)</f>
        <v>-17</v>
      </c>
      <c r="H5" s="16">
        <f aca="true" t="shared" si="1" ref="H5:H68">B5*G5</f>
        <v>-106964</v>
      </c>
    </row>
    <row r="6" spans="1:8" ht="15">
      <c r="A6" s="28" t="s">
        <v>24</v>
      </c>
      <c r="B6" s="16">
        <v>1083</v>
      </c>
      <c r="C6" s="17">
        <v>42749</v>
      </c>
      <c r="D6" s="17">
        <v>42744</v>
      </c>
      <c r="E6" s="17"/>
      <c r="F6" s="17"/>
      <c r="G6" s="1">
        <f t="shared" si="0"/>
        <v>-5</v>
      </c>
      <c r="H6" s="16">
        <f t="shared" si="1"/>
        <v>-5415</v>
      </c>
    </row>
    <row r="7" spans="1:8" ht="15">
      <c r="A7" s="28" t="s">
        <v>25</v>
      </c>
      <c r="B7" s="16">
        <v>381</v>
      </c>
      <c r="C7" s="17">
        <v>42755</v>
      </c>
      <c r="D7" s="17">
        <v>42744</v>
      </c>
      <c r="E7" s="17"/>
      <c r="F7" s="17"/>
      <c r="G7" s="1">
        <f t="shared" si="0"/>
        <v>-11</v>
      </c>
      <c r="H7" s="16">
        <f t="shared" si="1"/>
        <v>-4191</v>
      </c>
    </row>
    <row r="8" spans="1:8" ht="15">
      <c r="A8" s="28" t="s">
        <v>26</v>
      </c>
      <c r="B8" s="16">
        <v>66.2</v>
      </c>
      <c r="C8" s="17">
        <v>42764</v>
      </c>
      <c r="D8" s="17">
        <v>42744</v>
      </c>
      <c r="E8" s="17"/>
      <c r="F8" s="17"/>
      <c r="G8" s="1">
        <f t="shared" si="0"/>
        <v>-20</v>
      </c>
      <c r="H8" s="16">
        <f t="shared" si="1"/>
        <v>-1324</v>
      </c>
    </row>
    <row r="9" spans="1:8" ht="15">
      <c r="A9" s="28" t="s">
        <v>27</v>
      </c>
      <c r="B9" s="16">
        <v>421.9</v>
      </c>
      <c r="C9" s="17">
        <v>42757</v>
      </c>
      <c r="D9" s="17">
        <v>42744</v>
      </c>
      <c r="E9" s="17"/>
      <c r="F9" s="17"/>
      <c r="G9" s="1">
        <f t="shared" si="0"/>
        <v>-13</v>
      </c>
      <c r="H9" s="16">
        <f t="shared" si="1"/>
        <v>-5484.7</v>
      </c>
    </row>
    <row r="10" spans="1:8" ht="15">
      <c r="A10" s="28" t="s">
        <v>28</v>
      </c>
      <c r="B10" s="16">
        <v>717.59</v>
      </c>
      <c r="C10" s="17">
        <v>42764</v>
      </c>
      <c r="D10" s="17">
        <v>42744</v>
      </c>
      <c r="E10" s="17"/>
      <c r="F10" s="17"/>
      <c r="G10" s="1">
        <f t="shared" si="0"/>
        <v>-20</v>
      </c>
      <c r="H10" s="16">
        <f t="shared" si="1"/>
        <v>-14351.800000000001</v>
      </c>
    </row>
    <row r="11" spans="1:8" ht="15">
      <c r="A11" s="28" t="s">
        <v>29</v>
      </c>
      <c r="B11" s="16">
        <v>703.51</v>
      </c>
      <c r="C11" s="17">
        <v>42741</v>
      </c>
      <c r="D11" s="17">
        <v>42746</v>
      </c>
      <c r="E11" s="17"/>
      <c r="F11" s="17"/>
      <c r="G11" s="1">
        <f t="shared" si="0"/>
        <v>5</v>
      </c>
      <c r="H11" s="16">
        <f t="shared" si="1"/>
        <v>3517.55</v>
      </c>
    </row>
    <row r="12" spans="1:8" ht="15">
      <c r="A12" s="28" t="s">
        <v>30</v>
      </c>
      <c r="B12" s="16">
        <v>527.27</v>
      </c>
      <c r="C12" s="17">
        <v>42776</v>
      </c>
      <c r="D12" s="17">
        <v>42746</v>
      </c>
      <c r="E12" s="17"/>
      <c r="F12" s="17"/>
      <c r="G12" s="1">
        <f t="shared" si="0"/>
        <v>-30</v>
      </c>
      <c r="H12" s="16">
        <f t="shared" si="1"/>
        <v>-15818.099999999999</v>
      </c>
    </row>
    <row r="13" spans="1:8" ht="15">
      <c r="A13" s="28" t="s">
        <v>31</v>
      </c>
      <c r="B13" s="16">
        <v>163.93</v>
      </c>
      <c r="C13" s="17">
        <v>42659</v>
      </c>
      <c r="D13" s="17">
        <v>42760</v>
      </c>
      <c r="E13" s="17"/>
      <c r="F13" s="17"/>
      <c r="G13" s="1">
        <f t="shared" si="0"/>
        <v>101</v>
      </c>
      <c r="H13" s="16">
        <f t="shared" si="1"/>
        <v>16556.93</v>
      </c>
    </row>
    <row r="14" spans="1:8" ht="15">
      <c r="A14" s="28" t="s">
        <v>32</v>
      </c>
      <c r="B14" s="16">
        <v>285</v>
      </c>
      <c r="C14" s="17">
        <v>42795</v>
      </c>
      <c r="D14" s="17">
        <v>42773</v>
      </c>
      <c r="E14" s="17"/>
      <c r="F14" s="17"/>
      <c r="G14" s="1">
        <f t="shared" si="0"/>
        <v>-22</v>
      </c>
      <c r="H14" s="16">
        <f t="shared" si="1"/>
        <v>-6270</v>
      </c>
    </row>
    <row r="15" spans="1:8" ht="15">
      <c r="A15" s="28" t="s">
        <v>33</v>
      </c>
      <c r="B15" s="16">
        <v>32.89</v>
      </c>
      <c r="C15" s="17">
        <v>42795</v>
      </c>
      <c r="D15" s="17">
        <v>42773</v>
      </c>
      <c r="E15" s="17"/>
      <c r="F15" s="17"/>
      <c r="G15" s="1">
        <f t="shared" si="0"/>
        <v>-22</v>
      </c>
      <c r="H15" s="16">
        <f t="shared" si="1"/>
        <v>-723.58</v>
      </c>
    </row>
    <row r="16" spans="1:8" ht="15">
      <c r="A16" s="28" t="s">
        <v>34</v>
      </c>
      <c r="B16" s="16">
        <v>10097.18</v>
      </c>
      <c r="C16" s="17">
        <v>42792</v>
      </c>
      <c r="D16" s="17">
        <v>42773</v>
      </c>
      <c r="E16" s="17"/>
      <c r="F16" s="17"/>
      <c r="G16" s="1">
        <f t="shared" si="0"/>
        <v>-19</v>
      </c>
      <c r="H16" s="16">
        <f t="shared" si="1"/>
        <v>-191846.42</v>
      </c>
    </row>
    <row r="17" spans="1:8" ht="15">
      <c r="A17" s="28" t="s">
        <v>35</v>
      </c>
      <c r="B17" s="16">
        <v>819.67</v>
      </c>
      <c r="C17" s="17">
        <v>42809</v>
      </c>
      <c r="D17" s="17">
        <v>42779</v>
      </c>
      <c r="E17" s="17"/>
      <c r="F17" s="17"/>
      <c r="G17" s="1">
        <f t="shared" si="0"/>
        <v>-30</v>
      </c>
      <c r="H17" s="16">
        <f t="shared" si="1"/>
        <v>-24590.1</v>
      </c>
    </row>
    <row r="18" spans="1:8" ht="15">
      <c r="A18" s="28" t="s">
        <v>36</v>
      </c>
      <c r="B18" s="16">
        <v>39992.41</v>
      </c>
      <c r="C18" s="17">
        <v>42788</v>
      </c>
      <c r="D18" s="17">
        <v>42781</v>
      </c>
      <c r="E18" s="17"/>
      <c r="F18" s="17"/>
      <c r="G18" s="1">
        <f t="shared" si="0"/>
        <v>-7</v>
      </c>
      <c r="H18" s="16">
        <f t="shared" si="1"/>
        <v>-279946.87</v>
      </c>
    </row>
    <row r="19" spans="1:8" ht="15">
      <c r="A19" s="28" t="s">
        <v>37</v>
      </c>
      <c r="B19" s="16">
        <v>188.57</v>
      </c>
      <c r="C19" s="17">
        <v>42811</v>
      </c>
      <c r="D19" s="17">
        <v>42781</v>
      </c>
      <c r="E19" s="17"/>
      <c r="F19" s="17"/>
      <c r="G19" s="1">
        <f t="shared" si="0"/>
        <v>-30</v>
      </c>
      <c r="H19" s="16">
        <f t="shared" si="1"/>
        <v>-5657.099999999999</v>
      </c>
    </row>
    <row r="20" spans="1:8" ht="15">
      <c r="A20" s="28" t="s">
        <v>38</v>
      </c>
      <c r="B20" s="16">
        <v>250</v>
      </c>
      <c r="C20" s="17">
        <v>42813</v>
      </c>
      <c r="D20" s="17">
        <v>42790</v>
      </c>
      <c r="E20" s="17"/>
      <c r="F20" s="17"/>
      <c r="G20" s="1">
        <f t="shared" si="0"/>
        <v>-23</v>
      </c>
      <c r="H20" s="16">
        <f t="shared" si="1"/>
        <v>-5750</v>
      </c>
    </row>
    <row r="21" spans="1:8" ht="15">
      <c r="A21" s="28" t="s">
        <v>39</v>
      </c>
      <c r="B21" s="16">
        <v>140</v>
      </c>
      <c r="C21" s="17">
        <v>42818</v>
      </c>
      <c r="D21" s="17">
        <v>42790</v>
      </c>
      <c r="E21" s="17"/>
      <c r="F21" s="17"/>
      <c r="G21" s="1">
        <f t="shared" si="0"/>
        <v>-28</v>
      </c>
      <c r="H21" s="16">
        <f t="shared" si="1"/>
        <v>-3920</v>
      </c>
    </row>
    <row r="22" spans="1:8" ht="15">
      <c r="A22" s="28" t="s">
        <v>40</v>
      </c>
      <c r="B22" s="16">
        <v>1300</v>
      </c>
      <c r="C22" s="17">
        <v>42818</v>
      </c>
      <c r="D22" s="17">
        <v>42790</v>
      </c>
      <c r="E22" s="17"/>
      <c r="F22" s="17"/>
      <c r="G22" s="1">
        <f t="shared" si="0"/>
        <v>-28</v>
      </c>
      <c r="H22" s="16">
        <f t="shared" si="1"/>
        <v>-36400</v>
      </c>
    </row>
    <row r="23" spans="1:8" ht="15">
      <c r="A23" s="28" t="s">
        <v>41</v>
      </c>
      <c r="B23" s="16">
        <v>1225</v>
      </c>
      <c r="C23" s="17">
        <v>42818</v>
      </c>
      <c r="D23" s="17">
        <v>42790</v>
      </c>
      <c r="E23" s="17"/>
      <c r="F23" s="17"/>
      <c r="G23" s="1">
        <f t="shared" si="0"/>
        <v>-28</v>
      </c>
      <c r="H23" s="16">
        <f t="shared" si="1"/>
        <v>-34300</v>
      </c>
    </row>
    <row r="24" spans="1:8" ht="15">
      <c r="A24" s="28" t="s">
        <v>42</v>
      </c>
      <c r="B24" s="16">
        <v>104.44</v>
      </c>
      <c r="C24" s="17">
        <v>42819</v>
      </c>
      <c r="D24" s="17">
        <v>42790</v>
      </c>
      <c r="E24" s="17"/>
      <c r="F24" s="17"/>
      <c r="G24" s="1">
        <f t="shared" si="0"/>
        <v>-29</v>
      </c>
      <c r="H24" s="16">
        <f t="shared" si="1"/>
        <v>-3028.7599999999998</v>
      </c>
    </row>
    <row r="25" spans="1:8" ht="15">
      <c r="A25" s="28" t="s">
        <v>43</v>
      </c>
      <c r="B25" s="16">
        <v>10097.18</v>
      </c>
      <c r="C25" s="17">
        <v>42826</v>
      </c>
      <c r="D25" s="17">
        <v>42808</v>
      </c>
      <c r="E25" s="17"/>
      <c r="F25" s="17"/>
      <c r="G25" s="1">
        <f t="shared" si="0"/>
        <v>-18</v>
      </c>
      <c r="H25" s="16">
        <f t="shared" si="1"/>
        <v>-181749.24</v>
      </c>
    </row>
    <row r="26" spans="1:8" ht="15">
      <c r="A26" s="28" t="s">
        <v>44</v>
      </c>
      <c r="B26" s="16">
        <v>327.27</v>
      </c>
      <c r="C26" s="17">
        <v>42832</v>
      </c>
      <c r="D26" s="17">
        <v>42808</v>
      </c>
      <c r="E26" s="17"/>
      <c r="F26" s="17"/>
      <c r="G26" s="1">
        <f t="shared" si="0"/>
        <v>-24</v>
      </c>
      <c r="H26" s="16">
        <f t="shared" si="1"/>
        <v>-7854.48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2017-04-04T08:30:04Z</dcterms:modified>
  <cp:category/>
  <cp:version/>
  <cp:contentType/>
  <cp:contentStatus/>
</cp:coreProperties>
</file>